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o Do\2017\NOV\14112017\"/>
    </mc:Choice>
  </mc:AlternateContent>
  <bookViews>
    <workbookView xWindow="120" yWindow="120" windowWidth="28695" windowHeight="12270"/>
  </bookViews>
  <sheets>
    <sheet name="BIBRentasInterFundTransferRepor" sheetId="1" r:id="rId1"/>
  </sheets>
  <calcPr calcId="162913"/>
</workbook>
</file>

<file path=xl/calcChain.xml><?xml version="1.0" encoding="utf-8"?>
<calcChain xmlns="http://schemas.openxmlformats.org/spreadsheetml/2006/main">
  <c r="AC11" i="1" l="1"/>
  <c r="AC10" i="1"/>
  <c r="K10" i="1"/>
  <c r="K11" i="1"/>
  <c r="D10" i="1"/>
  <c r="D11" i="1"/>
  <c r="C11" i="1"/>
  <c r="C10" i="1"/>
  <c r="AA11" i="1"/>
  <c r="AA10" i="1"/>
  <c r="A10" i="1"/>
  <c r="B10" i="1"/>
  <c r="F10" i="1"/>
  <c r="G10" i="1"/>
  <c r="H10" i="1"/>
  <c r="I10" i="1"/>
  <c r="J10" i="1"/>
  <c r="L10" i="1"/>
  <c r="M10" i="1"/>
  <c r="N10" i="1"/>
  <c r="O10" i="1"/>
  <c r="P10" i="1"/>
  <c r="Q10" i="1"/>
  <c r="R10" i="1"/>
  <c r="T10" i="1"/>
  <c r="U10" i="1"/>
  <c r="V10" i="1"/>
  <c r="Y10" i="1"/>
  <c r="AB10" i="1"/>
  <c r="AD10" i="1"/>
  <c r="A11" i="1"/>
  <c r="B11" i="1"/>
  <c r="F11" i="1"/>
  <c r="G11" i="1"/>
  <c r="H11" i="1"/>
  <c r="I11" i="1"/>
  <c r="J11" i="1"/>
  <c r="L11" i="1"/>
  <c r="M11" i="1"/>
  <c r="N11" i="1"/>
  <c r="O11" i="1"/>
  <c r="P11" i="1"/>
  <c r="Q11" i="1"/>
  <c r="R11" i="1"/>
  <c r="T11" i="1"/>
  <c r="U11" i="1"/>
  <c r="V11" i="1"/>
  <c r="Y11" i="1"/>
  <c r="AB11" i="1"/>
  <c r="AD11" i="1"/>
  <c r="C20" i="1"/>
</calcChain>
</file>

<file path=xl/sharedStrings.xml><?xml version="1.0" encoding="utf-8"?>
<sst xmlns="http://schemas.openxmlformats.org/spreadsheetml/2006/main" count="49" uniqueCount="47">
  <si>
    <t>Kuwait Finance House Report</t>
  </si>
  <si>
    <t>Report Name: Fund Transfer Report</t>
  </si>
  <si>
    <t>Transaction Type: Interbank Transfer - Rentas</t>
  </si>
  <si>
    <t>Report ID: 20171114275723</t>
  </si>
  <si>
    <t>Report Cycle: DAILY</t>
  </si>
  <si>
    <t>Reporting Date: 13/11/2017</t>
  </si>
  <si>
    <t>Report Generated Date: 14/11/2017</t>
  </si>
  <si>
    <t>Date</t>
  </si>
  <si>
    <t>RIM #</t>
  </si>
  <si>
    <t>UserID</t>
  </si>
  <si>
    <t>Customer Name</t>
  </si>
  <si>
    <t>IB Transaction ID</t>
  </si>
  <si>
    <t>From Account</t>
  </si>
  <si>
    <t>From Currency</t>
  </si>
  <si>
    <t>To Currency</t>
  </si>
  <si>
    <t>From Acct. Crt. Date</t>
  </si>
  <si>
    <t>Beneficiary Account #</t>
  </si>
  <si>
    <t>Beneficiary Name</t>
  </si>
  <si>
    <t>New IC</t>
  </si>
  <si>
    <t>Old IC</t>
  </si>
  <si>
    <t>Business Registration No</t>
  </si>
  <si>
    <t>Other ID</t>
  </si>
  <si>
    <t>Beneficiary Bank</t>
  </si>
  <si>
    <t>Beneficiary Bank ID</t>
  </si>
  <si>
    <t>Amount</t>
  </si>
  <si>
    <t>Local Amount</t>
  </si>
  <si>
    <t>Payment Type</t>
  </si>
  <si>
    <t>Recipients Reference</t>
  </si>
  <si>
    <t>Other Payment Details</t>
  </si>
  <si>
    <t>Effective Date</t>
  </si>
  <si>
    <t>Status</t>
  </si>
  <si>
    <t>Reject Message</t>
  </si>
  <si>
    <t>Remote IP</t>
  </si>
  <si>
    <t>Description</t>
  </si>
  <si>
    <t>Initiated Date</t>
  </si>
  <si>
    <t>Initiator</t>
  </si>
  <si>
    <t>Sender Name</t>
  </si>
  <si>
    <t>20171113-0000392202</t>
  </si>
  <si>
    <t xml:space="preserve"> Accepted</t>
  </si>
  <si>
    <t>20171113-0000392204</t>
  </si>
  <si>
    <t xml:space="preserve">Total Records: </t>
  </si>
  <si>
    <t xml:space="preserve">Total Amount Successful/Accepted Transfer: </t>
  </si>
  <si>
    <t xml:space="preserve">Total Amount Unsuccessful Transfer: </t>
  </si>
  <si>
    <t xml:space="preserve">Below information is only for Successful/Accepted transaction </t>
  </si>
  <si>
    <t>Currency Total:-</t>
  </si>
  <si>
    <t>MYR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</si>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</sst>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workbookViewId="0">
      <selection activeCell="A10" sqref="A10"/>
    </sheetView>
  </sheetViews>
  <sheetFormatPr defaultRowHeight="15" x14ac:dyDescent="0.25"/>
  <cols>
    <col min="1" max="1" width="20.140625" customWidth="1"/>
    <col min="3" max="3" width="14.140625" bestFit="1" customWidth="1"/>
    <col min="23" max="23" width="13.5703125" bestFit="1" customWidth="1"/>
  </cols>
  <sheetData>
    <row r="1" spans="1:30" x14ac:dyDescent="0.25">
      <c r="A1" t="s">
        <v>0</v>
      </c>
    </row>
    <row r="2" spans="1:30" x14ac:dyDescent="0.25">
      <c r="A2" t="s">
        <v>1</v>
      </c>
    </row>
    <row r="3" spans="1:30" x14ac:dyDescent="0.25">
      <c r="A3" t="s">
        <v>2</v>
      </c>
    </row>
    <row r="4" spans="1:30" x14ac:dyDescent="0.25">
      <c r="A4" t="s">
        <v>3</v>
      </c>
    </row>
    <row r="5" spans="1:30" x14ac:dyDescent="0.25">
      <c r="A5" t="s">
        <v>4</v>
      </c>
    </row>
    <row r="6" spans="1:30" x14ac:dyDescent="0.25">
      <c r="A6" t="s">
        <v>5</v>
      </c>
    </row>
    <row r="7" spans="1:30" x14ac:dyDescent="0.25">
      <c r="A7" t="s">
        <v>6</v>
      </c>
    </row>
    <row r="9" spans="1:3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16</v>
      </c>
      <c r="K9" t="s">
        <v>17</v>
      </c>
      <c r="L9" t="s">
        <v>18</v>
      </c>
      <c r="M9" t="s">
        <v>19</v>
      </c>
      <c r="N9" t="s">
        <v>20</v>
      </c>
      <c r="O9" t="s">
        <v>21</v>
      </c>
      <c r="P9" t="s">
        <v>22</v>
      </c>
      <c r="Q9" t="s">
        <v>23</v>
      </c>
      <c r="R9" t="s">
        <v>24</v>
      </c>
      <c r="S9" t="s">
        <v>25</v>
      </c>
      <c r="T9" t="s">
        <v>26</v>
      </c>
      <c r="U9" t="s">
        <v>27</v>
      </c>
      <c r="V9" t="s">
        <v>28</v>
      </c>
      <c r="W9" t="s">
        <v>29</v>
      </c>
      <c r="X9" t="s">
        <v>30</v>
      </c>
      <c r="Y9" t="s">
        <v>31</v>
      </c>
      <c r="Z9" t="s">
        <v>32</v>
      </c>
      <c r="AA9" t="s">
        <v>33</v>
      </c>
      <c r="AB9" t="s">
        <v>34</v>
      </c>
      <c r="AC9" t="s">
        <v>35</v>
      </c>
      <c r="AD9" t="s">
        <v>36</v>
      </c>
    </row>
    <row r="10" spans="1:30" x14ac:dyDescent="0.25">
      <c r="A10" t="str">
        <f>"2017-11-13 17:15:11"</f>
        <v>2017-11-13 17:15:11</v>
      </c>
      <c r="B10" t="str">
        <f>"97983"</f>
        <v>97983</v>
      </c>
      <c r="C10" t="str">
        <f>"xxxDigital9110"</f>
        <v>xxxDigital9110</v>
      </c>
      <c r="D10" t="str">
        <f>"xxx DIGITAL xxxxxx"</f>
        <v>xxx DIGITAL xxxxxx</v>
      </c>
      <c r="E10" t="s">
        <v>37</v>
      </c>
      <c r="F10" t="str">
        <f>"011141000365"</f>
        <v>011141000365</v>
      </c>
      <c r="G10" t="str">
        <f>"MYR"</f>
        <v>MYR</v>
      </c>
      <c r="H10" t="str">
        <f>"MYR"</f>
        <v>MYR</v>
      </c>
      <c r="I10" t="str">
        <f>"2017-03-15 00:00:00.0"</f>
        <v>2017-03-15 00:00:00.0</v>
      </c>
      <c r="J10" t="str">
        <f>"3981871121"</f>
        <v>3981871121</v>
      </c>
      <c r="K10" t="str">
        <f>"TEE xxxx xxx"</f>
        <v>TEE xxxx xxx</v>
      </c>
      <c r="L10" t="str">
        <f t="shared" ref="L10:O11" si="0">"NIL"</f>
        <v>NIL</v>
      </c>
      <c r="M10" t="str">
        <f t="shared" si="0"/>
        <v>NIL</v>
      </c>
      <c r="N10" t="str">
        <f t="shared" si="0"/>
        <v>NIL</v>
      </c>
      <c r="O10" t="str">
        <f t="shared" si="0"/>
        <v>NIL</v>
      </c>
      <c r="P10" t="str">
        <f>"PUBLIC BANK BHD"</f>
        <v>PUBLIC BANK BHD</v>
      </c>
      <c r="Q10" t="str">
        <f>"PBBEMYKL"</f>
        <v>PBBEMYKL</v>
      </c>
      <c r="R10" t="str">
        <f>"38100.00"</f>
        <v>38100.00</v>
      </c>
      <c r="S10">
        <v>38100</v>
      </c>
      <c r="T10" t="str">
        <f>"RENTAS"</f>
        <v>RENTAS</v>
      </c>
      <c r="U10" t="str">
        <f>"NIL"</f>
        <v>NIL</v>
      </c>
      <c r="V10" t="str">
        <f>"Last Payment"</f>
        <v>Last Payment</v>
      </c>
      <c r="W10" s="1">
        <v>43052</v>
      </c>
      <c r="X10" t="s">
        <v>38</v>
      </c>
      <c r="Y10" t="str">
        <f>"NIL"</f>
        <v>NIL</v>
      </c>
      <c r="Z10" t="s">
        <v>46</v>
      </c>
      <c r="AA10" t="str">
        <f>"Interbank transfer to xxx xxxx xxx (PUBLIC BANK BHD: 3981871121)  (Ref No:1015779446)"</f>
        <v>Interbank transfer to xxx xxxx xxx (PUBLIC BANK BHD: 3981871121)  (Ref No:1015779446)</v>
      </c>
      <c r="AB10" t="str">
        <f>"2017-11-13 17:15:11"</f>
        <v>2017-11-13 17:15:11</v>
      </c>
      <c r="AC10" t="str">
        <f>"xxxDigital9110"</f>
        <v>xxxDigital9110</v>
      </c>
      <c r="AD10" t="str">
        <f>"NIL"</f>
        <v>NIL</v>
      </c>
    </row>
    <row r="11" spans="1:30" x14ac:dyDescent="0.25">
      <c r="A11" t="str">
        <f>"2017-11-13 17:17:49"</f>
        <v>2017-11-13 17:17:49</v>
      </c>
      <c r="B11" t="str">
        <f>"97983"</f>
        <v>97983</v>
      </c>
      <c r="C11" t="str">
        <f>"xxxDigital9110"</f>
        <v>xxxDigital9110</v>
      </c>
      <c r="D11" t="str">
        <f>"xxx DIGITAL xxxxxx"</f>
        <v>xxx DIGITAL xxxxxx</v>
      </c>
      <c r="E11" t="s">
        <v>39</v>
      </c>
      <c r="F11" t="str">
        <f>"011141000365"</f>
        <v>011141000365</v>
      </c>
      <c r="G11" t="str">
        <f>"MYR"</f>
        <v>MYR</v>
      </c>
      <c r="H11" t="str">
        <f>"MYR"</f>
        <v>MYR</v>
      </c>
      <c r="I11" t="str">
        <f>"2017-03-15 00:00:00.0"</f>
        <v>2017-03-15 00:00:00.0</v>
      </c>
      <c r="J11" t="str">
        <f>"4945543315"</f>
        <v>4945543315</v>
      </c>
      <c r="K11" t="str">
        <f>"Tee xxxx xxx"</f>
        <v>Tee xxxx xxx</v>
      </c>
      <c r="L11" t="str">
        <f t="shared" si="0"/>
        <v>NIL</v>
      </c>
      <c r="M11" t="str">
        <f t="shared" si="0"/>
        <v>NIL</v>
      </c>
      <c r="N11" t="str">
        <f t="shared" si="0"/>
        <v>NIL</v>
      </c>
      <c r="O11" t="str">
        <f t="shared" si="0"/>
        <v>NIL</v>
      </c>
      <c r="P11" t="str">
        <f>"PUBLIC BANK BHD"</f>
        <v>PUBLIC BANK BHD</v>
      </c>
      <c r="Q11" t="str">
        <f>"PBBEMYKL"</f>
        <v>PBBEMYKL</v>
      </c>
      <c r="R11" t="str">
        <f>"21000.00"</f>
        <v>21000.00</v>
      </c>
      <c r="S11">
        <v>21000</v>
      </c>
      <c r="T11" t="str">
        <f>"RENTAS"</f>
        <v>RENTAS</v>
      </c>
      <c r="U11" t="str">
        <f>"NIL"</f>
        <v>NIL</v>
      </c>
      <c r="V11" t="str">
        <f>"Final Payment"</f>
        <v>Final Payment</v>
      </c>
      <c r="W11" s="1">
        <v>43052</v>
      </c>
      <c r="X11" t="s">
        <v>38</v>
      </c>
      <c r="Y11" t="str">
        <f>"NIL"</f>
        <v>NIL</v>
      </c>
      <c r="Z11" t="s">
        <v>46</v>
      </c>
      <c r="AA11" t="str">
        <f>"Interbank transfer to xxx xxxx xxx (PUBLIC BANK BHD: 4945543315)  (Ref No:1015779449)"</f>
        <v>Interbank transfer to xxx xxxx xxx (PUBLIC BANK BHD: 4945543315)  (Ref No:1015779449)</v>
      </c>
      <c r="AB11" t="str">
        <f>"2017-11-13 17:17:49"</f>
        <v>2017-11-13 17:17:49</v>
      </c>
      <c r="AC11" t="str">
        <f>"xxxDigital9110"</f>
        <v>xxxDigital9110</v>
      </c>
      <c r="AD11" t="str">
        <f>"NIL"</f>
        <v>NIL</v>
      </c>
    </row>
    <row r="14" spans="1:30" x14ac:dyDescent="0.25">
      <c r="A14" t="s">
        <v>40</v>
      </c>
      <c r="B14">
        <v>2</v>
      </c>
    </row>
    <row r="16" spans="1:30" x14ac:dyDescent="0.25">
      <c r="A16" t="s">
        <v>41</v>
      </c>
      <c r="B16">
        <v>2</v>
      </c>
    </row>
    <row r="17" spans="1:3" x14ac:dyDescent="0.25">
      <c r="A17" t="s">
        <v>42</v>
      </c>
      <c r="B17">
        <v>0</v>
      </c>
    </row>
    <row r="18" spans="1:3" x14ac:dyDescent="0.25">
      <c r="A18" t="s">
        <v>43</v>
      </c>
    </row>
    <row r="19" spans="1:3" x14ac:dyDescent="0.25">
      <c r="A19" t="s">
        <v>44</v>
      </c>
    </row>
    <row r="20" spans="1:3" x14ac:dyDescent="0.25">
      <c r="B20" t="s">
        <v>45</v>
      </c>
      <c r="C20" t="str">
        <f>"59100.00"</f>
        <v>59100.00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BIBRentasInterFundTransferRepor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Chooi So Fun</dc:creator>
  <cp:lastModifiedBy>Tengku Norashikin Tengku Hassan</cp:lastModifiedBy>
  <dcterms:created xsi:type="dcterms:W3CDTF">2017-11-14T00:43:23Z</dcterms:created>
  <dcterms:modified xsi:type="dcterms:W3CDTF">2017-11-14T02:06:26Z</dcterms:modified>
</cp:coreProperties>
</file>